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2390" windowHeight="9195" activeTab="0"/>
  </bookViews>
  <sheets>
    <sheet name="8" sheetId="1" r:id="rId1"/>
    <sheet name="10" sheetId="2" r:id="rId2"/>
  </sheets>
  <definedNames>
    <definedName name="_xlnm.Print_Titles" localSheetId="1">'10'!$11:$12</definedName>
    <definedName name="_xlnm.Print_Area" localSheetId="1">'10'!$A$1:$H$80</definedName>
  </definedNames>
  <calcPr fullCalcOnLoad="1"/>
</workbook>
</file>

<file path=xl/sharedStrings.xml><?xml version="1.0" encoding="utf-8"?>
<sst xmlns="http://schemas.openxmlformats.org/spreadsheetml/2006/main" count="392" uniqueCount="144">
  <si>
    <t>Наименование</t>
  </si>
  <si>
    <t>№ п/п</t>
  </si>
  <si>
    <t>Сумма</t>
  </si>
  <si>
    <t>(тыс. рублей)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</si>
  <si>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</si>
  <si>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</si>
  <si>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</si>
  <si>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</si>
  <si>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</si>
  <si>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</si>
  <si>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</si>
  <si>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</si>
  <si>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</si>
  <si>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</si>
  <si>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</si>
  <si>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</si>
  <si>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</si>
  <si>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</si>
  <si>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</si>
  <si>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</si>
  <si>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</si>
  <si>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</si>
  <si>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03</t>
  </si>
  <si>
    <t>ЖИЛИЩНО - КОММУНАЛЬНОЕ ХОЗЯЙСТВО</t>
  </si>
  <si>
    <t>05</t>
  </si>
  <si>
    <t>10</t>
  </si>
  <si>
    <t>11</t>
  </si>
  <si>
    <t>ВСЕГО РАСХОДОВ</t>
  </si>
  <si>
    <t>000</t>
  </si>
  <si>
    <t>Резервные фонды</t>
  </si>
  <si>
    <t>121</t>
  </si>
  <si>
    <t>Закупка товаров, работ, услуг в сфере информационно-коммуникационных технологий</t>
  </si>
  <si>
    <t>242</t>
  </si>
  <si>
    <t>244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</si>
  <si>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</si>
  <si>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</si>
  <si>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</si>
  <si>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540</t>
  </si>
  <si>
    <t xml:space="preserve">000 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</si>
  <si>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</si>
  <si>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</si>
  <si>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</si>
  <si>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</si>
  <si>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Резервные средства</t>
  </si>
  <si>
    <t xml:space="preserve">Фонд оплаты труда государственных (муниципальных) органов и взносы по обязательному социальному страхованию
</t>
  </si>
  <si>
    <t>Прочая закупка товаров, работ и услуг для обеспечения
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</si>
  <si>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</si>
  <si>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321</t>
  </si>
  <si>
    <t>МО сельское поселение "Аргада"</t>
  </si>
  <si>
    <t>929</t>
  </si>
  <si>
    <t>00</t>
  </si>
  <si>
    <t>000 00 00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</si>
  <si>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</si>
  <si>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</si>
  <si>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</si>
  <si>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</si>
  <si>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0111</t>
  </si>
  <si>
    <t>0200</t>
  </si>
  <si>
    <t>НАЦИОНАЛЬНАЯ ОБОРОНА</t>
  </si>
  <si>
    <t>0203</t>
  </si>
  <si>
    <t>0500</t>
  </si>
  <si>
    <t>ЖИЛИЩНО-КОММУНАЛЬНОЕ ХОЗЯЙСТВО</t>
  </si>
  <si>
    <t>0503</t>
  </si>
  <si>
    <t>1000</t>
  </si>
  <si>
    <t>1001</t>
  </si>
  <si>
    <t>Массовый спорт</t>
  </si>
  <si>
    <t xml:space="preserve">ВСЕГО РАСХОДОВ </t>
  </si>
  <si>
    <t>Осуществление полномочий муниципального района по содержанию автомобильных дорог  в соответствии с заключенными соглашениями</t>
  </si>
  <si>
    <t>Осуществление полномочий муниципального района по организации водоснабжения  в соответствии с заключенными соглашениями</t>
  </si>
  <si>
    <t>КУЛЬТУРА, КИНЕМАТОГРАФИЯ</t>
  </si>
  <si>
    <t>08</t>
  </si>
  <si>
    <t>Культура</t>
  </si>
  <si>
    <t>0800</t>
  </si>
  <si>
    <t>0801</t>
  </si>
  <si>
    <t>НАЦИОНАЛЬНАЯ ЭКОНОМИКА</t>
  </si>
  <si>
    <t>Дорожное хозяйство (дорожные фонды)</t>
  </si>
  <si>
    <t>09</t>
  </si>
  <si>
    <t>0400</t>
  </si>
  <si>
    <t>0409</t>
  </si>
  <si>
    <t>9990091100</t>
  </si>
  <si>
    <t>9990090100</t>
  </si>
  <si>
    <t>99900Р0500</t>
  </si>
  <si>
    <t>99900Р0600</t>
  </si>
  <si>
    <t>99900Р0700</t>
  </si>
  <si>
    <t>9990051180</t>
  </si>
  <si>
    <t>99900Д1800</t>
  </si>
  <si>
    <t>99900П0400</t>
  </si>
  <si>
    <t>9990088100</t>
  </si>
  <si>
    <t>9990082500</t>
  </si>
  <si>
    <t>Расходы на проведение мероприятий в области физической культуры и спорта</t>
  </si>
  <si>
    <t>9990088200</t>
  </si>
  <si>
    <t>Резервные фонды местной администраций по ликвидации чрезвычайных ситуаций и последствий стихийных бедствий</t>
  </si>
  <si>
    <t>9990082630</t>
  </si>
  <si>
    <t>350</t>
  </si>
  <si>
    <t>Начисления на выплаты по оплате труда</t>
  </si>
  <si>
    <t>129</t>
  </si>
  <si>
    <t>Заработная плата</t>
  </si>
  <si>
    <t xml:space="preserve">01 </t>
  </si>
  <si>
    <t>120</t>
  </si>
  <si>
    <t>99900Р0000</t>
  </si>
  <si>
    <t>Иные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</si>
  <si>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Мероприятия по благоустройству</t>
  </si>
  <si>
    <t>Другие вопросы в области жилищно-коммунального хозяйства</t>
  </si>
  <si>
    <t>Иные межбюджетные трансферты на осуществление  полномочий по созданию условий для организации досуга и обеспечения жителей поселений услугами организаций культуры СП "Аргада"</t>
  </si>
  <si>
    <t>0505</t>
  </si>
  <si>
    <t xml:space="preserve">Мероприятия по реализации муниципальной программы "Организация общественных работ по Курумканскому району на 2020 год" </t>
  </si>
  <si>
    <t xml:space="preserve">"Аргада"  на 2021 год и на плановый период 2022 и 2023 годов </t>
  </si>
  <si>
    <t>Распределение бюджетных ассигнований по разделам и подразделам бюджетной классификации расходов бюджетов на 2021 год</t>
  </si>
  <si>
    <t>Ведомственная структура расходов местного бюджета на 2021 год</t>
  </si>
  <si>
    <t>Приложение 8</t>
  </si>
  <si>
    <t>Приложение 10</t>
  </si>
  <si>
    <t xml:space="preserve"> </t>
  </si>
  <si>
    <t>Налоги, пошлины, сборы</t>
  </si>
  <si>
    <t xml:space="preserve"> Межбюджетные трансферты на осуществление части полномочий по формированию и исполнению бюджета поселения</t>
  </si>
  <si>
    <t>18202Р0300</t>
  </si>
  <si>
    <t xml:space="preserve"> Иные межбюджетные трансферты на осуществление части полномочий сельских поселений по контролю за исполнением бюджетов поселений в соответствии с заключенными соглашениями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</si>
  <si>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 полномочий  внутреннего финансового контроля</t>
  </si>
  <si>
    <t xml:space="preserve"> иные межбюджетные трансферты, передаваемые бюджетам муниципальных районов из бюджетов сельских поселений  на осуществление части полномочий сельских поселений по определению поставщиков(подрядчиков,исполнителей) в соответствии с заключенными соглашениями</t>
  </si>
  <si>
    <t>Иные межбюджетные трансферты на осуществление полномочий сельских поселений по хозяйственно-транспортному обслуживанию организаций культуры(СП"Аргада")</t>
  </si>
  <si>
    <t xml:space="preserve"> 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</si>
  <si>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0804</t>
  </si>
  <si>
    <t>Другие вопросы в области культуры и кинематографии</t>
  </si>
  <si>
    <t>Администрация сельского  поселения "Аргада"</t>
  </si>
  <si>
    <t>Закупка энергетических ресурсов</t>
  </si>
  <si>
    <t>247</t>
  </si>
  <si>
    <t>к  решению Совета депутатов</t>
  </si>
  <si>
    <t>«О внесении изменений в бюджет муниципального образования  сельское  поселение</t>
  </si>
  <si>
    <t>«О внесении изменений в бюджет муниципального образования сельское</t>
  </si>
  <si>
    <t xml:space="preserve"> поселение"Аргада"  на 2021 год и на плановый период 2022 и 2023 годов </t>
  </si>
  <si>
    <t>0113</t>
  </si>
  <si>
    <t>Другие общегосударственные вопросы</t>
  </si>
  <si>
    <t>13</t>
  </si>
  <si>
    <t>Обеспечение хозяйственного обслуживания органов местного самоуправления</t>
  </si>
  <si>
    <t>9990021000</t>
  </si>
  <si>
    <t>Фонд полаты труда казенных учреждений и взносы по обязательному социальному страхованию</t>
  </si>
  <si>
    <t>110</t>
  </si>
  <si>
    <t>111</t>
  </si>
  <si>
    <t>119</t>
  </si>
  <si>
    <t>04001П0600</t>
  </si>
  <si>
    <t>13401Р0000</t>
  </si>
  <si>
    <t>13401Р1000</t>
  </si>
  <si>
    <t>13401Р2000</t>
  </si>
  <si>
    <t>от  "27" января 2021 года №34-1</t>
  </si>
  <si>
    <t>от  "27" января 2021 года № 34-1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</si>
</sst>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[$-FC19]d\ mmmm\ yyyy\ &quot;г.&quot;"/>
    <numFmt numFmtId="188" formatCode="0.0000"/>
    <numFmt numFmtId="189" formatCode="0.00000"/>
    <numFmt numFmtId="190" formatCode="0.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24" borderId="0" xfId="0" applyFont="1" applyFill="1" applyAlignment="1">
      <alignment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185" fontId="25" fillId="0" borderId="10" xfId="0" applyNumberFormat="1" applyFont="1" applyBorder="1" applyAlignment="1">
      <alignment horizontal="right" vertical="top" wrapText="1"/>
    </xf>
    <xf numFmtId="185" fontId="25" fillId="0" borderId="10" xfId="0" applyNumberFormat="1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 horizontal="right" vertical="center" wrapText="1"/>
    </xf>
    <xf numFmtId="185" fontId="25" fillId="0" borderId="10" xfId="0" applyNumberFormat="1" applyFont="1" applyBorder="1" applyAlignment="1">
      <alignment horizontal="right" vertical="center"/>
    </xf>
    <xf numFmtId="185" fontId="20" fillId="0" borderId="10" xfId="0" applyNumberFormat="1" applyFont="1" applyBorder="1" applyAlignment="1">
      <alignment horizontal="right" vertical="center"/>
    </xf>
    <xf numFmtId="185" fontId="27" fillId="0" borderId="10" xfId="0" applyNumberFormat="1" applyFont="1" applyBorder="1" applyAlignment="1">
      <alignment horizontal="right" vertical="center"/>
    </xf>
    <xf numFmtId="185" fontId="26" fillId="0" borderId="10" xfId="0" applyNumberFormat="1" applyFont="1" applyBorder="1" applyAlignment="1">
      <alignment horizontal="right" vertical="center"/>
    </xf>
    <xf numFmtId="185" fontId="26" fillId="0" borderId="10" xfId="0" applyNumberFormat="1" applyFont="1" applyFill="1" applyBorder="1" applyAlignment="1">
      <alignment horizontal="right" vertical="center" wrapText="1"/>
    </xf>
    <xf numFmtId="185" fontId="26" fillId="0" borderId="10" xfId="0" applyNumberFormat="1" applyFont="1" applyFill="1" applyBorder="1" applyAlignment="1">
      <alignment horizontal="right" vertical="center"/>
    </xf>
    <xf numFmtId="185" fontId="27" fillId="0" borderId="10" xfId="0" applyNumberFormat="1" applyFont="1" applyFill="1" applyBorder="1" applyAlignment="1">
      <alignment horizontal="right" vertical="center"/>
    </xf>
    <xf numFmtId="0" fontId="27" fillId="25" borderId="10" xfId="0" applyFont="1" applyFill="1" applyBorder="1" applyAlignment="1">
      <alignment horizontal="left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85" fontId="27" fillId="25" borderId="10" xfId="0" applyNumberFormat="1" applyFont="1" applyFill="1" applyBorder="1" applyAlignment="1">
      <alignment horizontal="right" vertical="center"/>
    </xf>
    <xf numFmtId="0" fontId="25" fillId="0" borderId="1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49" fontId="29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3" fillId="26" borderId="0" xfId="0" applyFont="1" applyFill="1" applyAlignment="1">
      <alignment/>
    </xf>
    <xf numFmtId="188" fontId="27" fillId="0" borderId="10" xfId="0" applyNumberFormat="1" applyFont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89" fontId="27" fillId="0" borderId="10" xfId="0" applyNumberFormat="1" applyFont="1" applyBorder="1" applyAlignment="1">
      <alignment horizontal="right" vertical="center"/>
    </xf>
    <xf numFmtId="189" fontId="26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25" borderId="0" xfId="0" applyFont="1" applyFill="1" applyAlignment="1">
      <alignment horizontal="right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2" max="2" width="58.625" style="0" customWidth="1"/>
    <col min="3" max="3" width="24.625" style="0" customWidth="1"/>
    <col min="4" max="4" width="6.625" style="0" customWidth="1"/>
    <col min="5" max="5" width="12.00390625" style="0" customWidth="1"/>
  </cols>
  <sheetData>
    <row r="1" spans="1:5" ht="15">
      <c r="A1" s="3"/>
      <c r="B1" s="77" t="s">
        <v>109</v>
      </c>
      <c r="C1" s="77"/>
      <c r="D1" s="1"/>
      <c r="E1" s="1"/>
    </row>
    <row r="2" spans="1:5" ht="15">
      <c r="A2" s="3"/>
      <c r="B2" s="77" t="s">
        <v>125</v>
      </c>
      <c r="C2" s="77"/>
      <c r="D2" s="1"/>
      <c r="E2" s="1"/>
    </row>
    <row r="3" spans="1:5" ht="15">
      <c r="A3" s="3"/>
      <c r="B3" s="77" t="s">
        <v>48</v>
      </c>
      <c r="C3" s="77"/>
      <c r="D3" s="1"/>
      <c r="E3" s="1"/>
    </row>
    <row r="4" spans="1:5" ht="15">
      <c r="A4" s="4"/>
      <c r="B4" s="77" t="s">
        <v>127</v>
      </c>
      <c r="C4" s="77"/>
      <c r="D4" s="1"/>
      <c r="E4" s="1"/>
    </row>
    <row r="5" spans="1:5" ht="15">
      <c r="A5" s="5"/>
      <c r="B5" s="77" t="s">
        <v>128</v>
      </c>
      <c r="C5" s="77"/>
      <c r="D5" s="1"/>
      <c r="E5" s="1"/>
    </row>
    <row r="6" spans="1:5" ht="15">
      <c r="A6" s="6"/>
      <c r="B6" s="78" t="s">
        <v>142</v>
      </c>
      <c r="C6" s="78"/>
      <c r="D6" s="48"/>
      <c r="E6" s="48"/>
    </row>
    <row r="7" spans="1:4" ht="15">
      <c r="A7" s="6"/>
      <c r="B7" s="1"/>
      <c r="C7" s="3"/>
      <c r="D7" s="3"/>
    </row>
    <row r="8" spans="1:4" ht="15.75">
      <c r="A8" s="76" t="s">
        <v>107</v>
      </c>
      <c r="B8" s="76"/>
      <c r="C8" s="76"/>
      <c r="D8" s="19"/>
    </row>
    <row r="9" spans="1:4" ht="15.75">
      <c r="A9" s="76"/>
      <c r="B9" s="76"/>
      <c r="C9" s="76"/>
      <c r="D9" s="19"/>
    </row>
    <row r="10" spans="1:4" ht="12.75">
      <c r="A10" s="7"/>
      <c r="B10" s="8"/>
      <c r="C10" s="10" t="s">
        <v>3</v>
      </c>
      <c r="D10" s="10"/>
    </row>
    <row r="11" spans="1:3" ht="14.25">
      <c r="A11" s="9" t="s">
        <v>4</v>
      </c>
      <c r="B11" s="9" t="s">
        <v>0</v>
      </c>
      <c r="C11" s="9">
        <v>2021</v>
      </c>
    </row>
    <row r="12" spans="1:3" ht="14.25">
      <c r="A12" s="18" t="s">
        <v>52</v>
      </c>
      <c r="B12" s="11" t="s">
        <v>5</v>
      </c>
      <c r="C12" s="50">
        <f>SUM(C13+C14+C15+C16)</f>
        <v>3195.8939699999996</v>
      </c>
    </row>
    <row r="13" spans="1:3" ht="30">
      <c r="A13" s="17" t="s">
        <v>53</v>
      </c>
      <c r="B13" s="2" t="s">
        <v>54</v>
      </c>
      <c r="C13" s="51">
        <v>905.884</v>
      </c>
    </row>
    <row r="14" spans="1:3" ht="51" customHeight="1">
      <c r="A14" s="17" t="s">
        <v>55</v>
      </c>
      <c r="B14" s="2" t="s">
        <v>6</v>
      </c>
      <c r="C14" s="51">
        <v>1839.32</v>
      </c>
    </row>
    <row r="15" spans="1:3" ht="15">
      <c r="A15" s="17" t="s">
        <v>56</v>
      </c>
      <c r="B15" s="2" t="s">
        <v>29</v>
      </c>
      <c r="C15" s="51">
        <v>1</v>
      </c>
    </row>
    <row r="16" spans="1:3" ht="15">
      <c r="A16" s="17" t="s">
        <v>129</v>
      </c>
      <c r="B16" s="2" t="s">
        <v>130</v>
      </c>
      <c r="C16" s="51">
        <v>449.68997</v>
      </c>
    </row>
    <row r="17" spans="1:3" ht="14.25">
      <c r="A17" s="18" t="s">
        <v>57</v>
      </c>
      <c r="B17" s="20" t="s">
        <v>58</v>
      </c>
      <c r="C17" s="49">
        <f>SUM(C18)</f>
        <v>157.9</v>
      </c>
    </row>
    <row r="18" spans="1:3" ht="15">
      <c r="A18" s="17" t="s">
        <v>59</v>
      </c>
      <c r="B18" s="2" t="s">
        <v>7</v>
      </c>
      <c r="C18" s="51">
        <v>157.9</v>
      </c>
    </row>
    <row r="19" spans="1:3" ht="14.25">
      <c r="A19" s="18" t="s">
        <v>77</v>
      </c>
      <c r="B19" s="62" t="s">
        <v>74</v>
      </c>
      <c r="C19" s="50">
        <f>SUM(C20)</f>
        <v>2187.5</v>
      </c>
    </row>
    <row r="20" spans="1:3" ht="15">
      <c r="A20" s="17" t="s">
        <v>78</v>
      </c>
      <c r="B20" s="63" t="s">
        <v>75</v>
      </c>
      <c r="C20" s="51">
        <v>2187.5</v>
      </c>
    </row>
    <row r="21" spans="1:3" ht="14.25">
      <c r="A21" s="21" t="s">
        <v>60</v>
      </c>
      <c r="B21" s="11" t="s">
        <v>61</v>
      </c>
      <c r="C21" s="52">
        <f>SUM(C22:C23)</f>
        <v>115</v>
      </c>
    </row>
    <row r="22" spans="1:3" ht="15">
      <c r="A22" s="22" t="s">
        <v>62</v>
      </c>
      <c r="B22" s="23" t="s">
        <v>8</v>
      </c>
      <c r="C22" s="53">
        <v>105</v>
      </c>
    </row>
    <row r="23" spans="1:3" ht="15">
      <c r="A23" s="22" t="s">
        <v>104</v>
      </c>
      <c r="B23" s="23" t="s">
        <v>102</v>
      </c>
      <c r="C23" s="53">
        <v>10</v>
      </c>
    </row>
    <row r="24" spans="1:3" ht="14.25">
      <c r="A24" s="26" t="s">
        <v>72</v>
      </c>
      <c r="B24" s="62" t="s">
        <v>69</v>
      </c>
      <c r="C24" s="52">
        <f>SUM(C25:C26)</f>
        <v>1688.6999999999998</v>
      </c>
    </row>
    <row r="25" spans="1:3" ht="15">
      <c r="A25" s="22" t="s">
        <v>73</v>
      </c>
      <c r="B25" s="63" t="s">
        <v>71</v>
      </c>
      <c r="C25" s="53">
        <v>1133.3</v>
      </c>
    </row>
    <row r="26" spans="1:3" ht="15">
      <c r="A26" s="22" t="s">
        <v>120</v>
      </c>
      <c r="B26" s="63" t="s">
        <v>121</v>
      </c>
      <c r="C26" s="53">
        <v>555.4</v>
      </c>
    </row>
    <row r="27" spans="1:3" ht="15">
      <c r="A27" s="64" t="s">
        <v>63</v>
      </c>
      <c r="B27" s="24" t="s">
        <v>9</v>
      </c>
      <c r="C27" s="52">
        <f>SUM(C28)</f>
        <v>39.996</v>
      </c>
    </row>
    <row r="28" spans="1:3" ht="15">
      <c r="A28" s="65" t="s">
        <v>64</v>
      </c>
      <c r="B28" s="25" t="s">
        <v>10</v>
      </c>
      <c r="C28" s="53">
        <v>39.996</v>
      </c>
    </row>
    <row r="29" spans="1:3" ht="15">
      <c r="A29" s="66">
        <v>1100</v>
      </c>
      <c r="B29" s="24" t="s">
        <v>11</v>
      </c>
      <c r="C29" s="52">
        <f>SUM(C30)</f>
        <v>10</v>
      </c>
    </row>
    <row r="30" spans="1:3" ht="15">
      <c r="A30" s="67">
        <v>1102</v>
      </c>
      <c r="B30" s="25" t="s">
        <v>65</v>
      </c>
      <c r="C30" s="53">
        <v>10</v>
      </c>
    </row>
    <row r="31" spans="1:3" ht="14.25">
      <c r="A31" s="68"/>
      <c r="B31" s="24" t="s">
        <v>66</v>
      </c>
      <c r="C31" s="52">
        <f>C12+C17+C19+C21+C24+C27+C29</f>
        <v>7394.98997</v>
      </c>
    </row>
  </sheetData>
  <sheetProtection/>
  <mergeCells count="7">
    <mergeCell ref="A8:C9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workbookViewId="0" topLeftCell="A1">
      <selection activeCell="D11" sqref="D11:D12"/>
    </sheetView>
  </sheetViews>
  <sheetFormatPr defaultColWidth="9.00390625" defaultRowHeight="12.75"/>
  <cols>
    <col min="1" max="1" width="5.00390625" style="3" customWidth="1"/>
    <col min="2" max="2" width="43.375" style="3" customWidth="1"/>
    <col min="3" max="3" width="5.875" style="3" customWidth="1"/>
    <col min="4" max="4" width="6.75390625" style="3" customWidth="1"/>
    <col min="5" max="5" width="6.375" style="3" customWidth="1"/>
    <col min="6" max="6" width="11.00390625" style="3" customWidth="1"/>
    <col min="7" max="7" width="7.875" style="3" customWidth="1"/>
    <col min="8" max="8" width="13.375" style="3" customWidth="1"/>
    <col min="9" max="16384" width="9.125" style="3" customWidth="1"/>
  </cols>
  <sheetData>
    <row r="1" spans="1:8" ht="12.75" customHeight="1">
      <c r="A1" s="36"/>
      <c r="B1" s="36"/>
      <c r="C1" s="36"/>
      <c r="D1" s="36"/>
      <c r="E1" s="36"/>
      <c r="F1" s="36"/>
      <c r="G1" s="36"/>
      <c r="H1" s="1" t="s">
        <v>110</v>
      </c>
    </row>
    <row r="2" spans="1:8" ht="15">
      <c r="A2" s="36"/>
      <c r="B2" s="1"/>
      <c r="C2" s="1"/>
      <c r="D2" s="1"/>
      <c r="E2" s="1"/>
      <c r="F2" s="1"/>
      <c r="G2" s="1"/>
      <c r="H2" s="1" t="s">
        <v>125</v>
      </c>
    </row>
    <row r="3" spans="1:8" ht="12.75" customHeight="1">
      <c r="A3" s="36"/>
      <c r="B3" s="1"/>
      <c r="C3" s="1"/>
      <c r="D3" s="1"/>
      <c r="E3" s="1"/>
      <c r="F3" s="1"/>
      <c r="G3" s="1"/>
      <c r="H3" s="1" t="s">
        <v>48</v>
      </c>
    </row>
    <row r="4" spans="1:8" ht="15">
      <c r="A4" s="36"/>
      <c r="B4" s="1"/>
      <c r="C4" s="1"/>
      <c r="D4" s="1"/>
      <c r="E4" s="1"/>
      <c r="F4" s="1"/>
      <c r="G4" s="1"/>
      <c r="H4" s="1" t="s">
        <v>126</v>
      </c>
    </row>
    <row r="5" spans="1:8" ht="12.75" customHeight="1">
      <c r="A5" s="36"/>
      <c r="B5" s="1"/>
      <c r="C5" s="1"/>
      <c r="D5" s="1"/>
      <c r="E5" s="1"/>
      <c r="F5" s="1"/>
      <c r="G5" s="1"/>
      <c r="H5" s="1" t="s">
        <v>106</v>
      </c>
    </row>
    <row r="6" spans="1:8" ht="15">
      <c r="A6" s="36"/>
      <c r="B6" s="48"/>
      <c r="C6" s="48"/>
      <c r="D6" s="48"/>
      <c r="E6" s="48"/>
      <c r="F6" s="48"/>
      <c r="G6" s="48"/>
      <c r="H6" s="48" t="s">
        <v>143</v>
      </c>
    </row>
    <row r="7" spans="1:8" ht="12.75">
      <c r="A7" s="36"/>
      <c r="B7" s="39"/>
      <c r="C7" s="37"/>
      <c r="D7" s="36"/>
      <c r="E7" s="36"/>
      <c r="F7" s="36"/>
      <c r="G7" s="38"/>
      <c r="H7" s="36"/>
    </row>
    <row r="8" spans="1:8" ht="12.75" customHeight="1">
      <c r="A8" s="76" t="s">
        <v>108</v>
      </c>
      <c r="B8" s="76"/>
      <c r="C8" s="76"/>
      <c r="D8" s="76"/>
      <c r="E8" s="76"/>
      <c r="F8" s="76"/>
      <c r="G8" s="76"/>
      <c r="H8" s="36"/>
    </row>
    <row r="9" spans="1:8" ht="21.75" customHeight="1">
      <c r="A9" s="76"/>
      <c r="B9" s="76"/>
      <c r="C9" s="76"/>
      <c r="D9" s="76"/>
      <c r="E9" s="76"/>
      <c r="F9" s="76"/>
      <c r="G9" s="76"/>
      <c r="H9" s="36"/>
    </row>
    <row r="10" spans="1:8" ht="12.75" customHeight="1">
      <c r="A10" s="36"/>
      <c r="B10" s="40"/>
      <c r="C10" s="41"/>
      <c r="D10" s="36"/>
      <c r="E10" s="36"/>
      <c r="F10" s="36"/>
      <c r="G10" s="36"/>
      <c r="H10" s="36"/>
    </row>
    <row r="11" spans="1:8" ht="12.75" customHeight="1">
      <c r="A11" s="80" t="s">
        <v>1</v>
      </c>
      <c r="B11" s="80" t="s">
        <v>12</v>
      </c>
      <c r="C11" s="81" t="s">
        <v>13</v>
      </c>
      <c r="D11" s="81" t="s">
        <v>14</v>
      </c>
      <c r="E11" s="81" t="s">
        <v>15</v>
      </c>
      <c r="F11" s="81" t="s">
        <v>16</v>
      </c>
      <c r="G11" s="81" t="s">
        <v>17</v>
      </c>
      <c r="H11" s="82" t="s">
        <v>2</v>
      </c>
    </row>
    <row r="12" spans="1:8" ht="12.75">
      <c r="A12" s="80"/>
      <c r="B12" s="80"/>
      <c r="C12" s="81"/>
      <c r="D12" s="81"/>
      <c r="E12" s="81"/>
      <c r="F12" s="81"/>
      <c r="G12" s="81"/>
      <c r="H12" s="82"/>
    </row>
    <row r="13" spans="1:8" ht="12.75">
      <c r="A13" s="79"/>
      <c r="B13" s="27" t="s">
        <v>122</v>
      </c>
      <c r="C13" s="12" t="s">
        <v>49</v>
      </c>
      <c r="D13" s="12" t="s">
        <v>50</v>
      </c>
      <c r="E13" s="12" t="s">
        <v>50</v>
      </c>
      <c r="F13" s="12" t="s">
        <v>51</v>
      </c>
      <c r="G13" s="12" t="s">
        <v>28</v>
      </c>
      <c r="H13" s="54">
        <f>SUM(H77)</f>
        <v>7394.98997</v>
      </c>
    </row>
    <row r="14" spans="1:9" ht="12.75">
      <c r="A14" s="79"/>
      <c r="B14" s="28" t="s">
        <v>5</v>
      </c>
      <c r="C14" s="13" t="s">
        <v>49</v>
      </c>
      <c r="D14" s="12" t="s">
        <v>18</v>
      </c>
      <c r="E14" s="13"/>
      <c r="F14" s="13"/>
      <c r="G14" s="13"/>
      <c r="H14" s="72">
        <f>SUM(H15+H21+H36+H39)</f>
        <v>3195.8939699999996</v>
      </c>
      <c r="I14" s="69" t="s">
        <v>111</v>
      </c>
    </row>
    <row r="15" spans="1:8" ht="36">
      <c r="A15" s="79"/>
      <c r="B15" s="28" t="s">
        <v>19</v>
      </c>
      <c r="C15" s="13" t="s">
        <v>49</v>
      </c>
      <c r="D15" s="12" t="s">
        <v>18</v>
      </c>
      <c r="E15" s="12" t="s">
        <v>20</v>
      </c>
      <c r="F15" s="13"/>
      <c r="G15" s="13"/>
      <c r="H15" s="54">
        <f>SUM(H16)</f>
        <v>905.884</v>
      </c>
    </row>
    <row r="16" spans="1:8" ht="24">
      <c r="A16" s="79"/>
      <c r="B16" s="29" t="s">
        <v>39</v>
      </c>
      <c r="C16" s="13" t="s">
        <v>49</v>
      </c>
      <c r="D16" s="13" t="s">
        <v>18</v>
      </c>
      <c r="E16" s="13" t="s">
        <v>20</v>
      </c>
      <c r="F16" s="13" t="s">
        <v>79</v>
      </c>
      <c r="G16" s="13"/>
      <c r="H16" s="55">
        <f>SUM(H17)</f>
        <v>905.884</v>
      </c>
    </row>
    <row r="17" spans="1:8" ht="24">
      <c r="A17" s="79"/>
      <c r="B17" s="29" t="s">
        <v>40</v>
      </c>
      <c r="C17" s="13" t="s">
        <v>49</v>
      </c>
      <c r="D17" s="13" t="s">
        <v>18</v>
      </c>
      <c r="E17" s="13" t="s">
        <v>20</v>
      </c>
      <c r="F17" s="13" t="s">
        <v>79</v>
      </c>
      <c r="G17" s="13"/>
      <c r="H17" s="55">
        <f>SUM(H18)</f>
        <v>905.884</v>
      </c>
    </row>
    <row r="18" spans="1:8" ht="48">
      <c r="A18" s="79"/>
      <c r="B18" s="29" t="s">
        <v>44</v>
      </c>
      <c r="C18" s="13" t="s">
        <v>49</v>
      </c>
      <c r="D18" s="13" t="s">
        <v>18</v>
      </c>
      <c r="E18" s="13" t="s">
        <v>20</v>
      </c>
      <c r="F18" s="13" t="s">
        <v>79</v>
      </c>
      <c r="G18" s="13" t="s">
        <v>98</v>
      </c>
      <c r="H18" s="55">
        <f>SUM(H19:H20)</f>
        <v>905.884</v>
      </c>
    </row>
    <row r="19" spans="1:8" s="43" customFormat="1" ht="12.75">
      <c r="A19" s="79"/>
      <c r="B19" s="29" t="s">
        <v>96</v>
      </c>
      <c r="C19" s="13" t="s">
        <v>49</v>
      </c>
      <c r="D19" s="13" t="s">
        <v>18</v>
      </c>
      <c r="E19" s="13" t="s">
        <v>20</v>
      </c>
      <c r="F19" s="13" t="s">
        <v>79</v>
      </c>
      <c r="G19" s="13" t="s">
        <v>30</v>
      </c>
      <c r="H19" s="56">
        <v>695.764</v>
      </c>
    </row>
    <row r="20" spans="1:8" ht="12.75">
      <c r="A20" s="79"/>
      <c r="B20" s="29" t="s">
        <v>94</v>
      </c>
      <c r="C20" s="13" t="s">
        <v>49</v>
      </c>
      <c r="D20" s="13" t="s">
        <v>97</v>
      </c>
      <c r="E20" s="13" t="s">
        <v>20</v>
      </c>
      <c r="F20" s="13" t="s">
        <v>79</v>
      </c>
      <c r="G20" s="13" t="s">
        <v>95</v>
      </c>
      <c r="H20" s="57">
        <v>210.12</v>
      </c>
    </row>
    <row r="21" spans="1:8" ht="48">
      <c r="A21" s="79"/>
      <c r="B21" s="28" t="s">
        <v>6</v>
      </c>
      <c r="C21" s="12" t="s">
        <v>49</v>
      </c>
      <c r="D21" s="12" t="s">
        <v>18</v>
      </c>
      <c r="E21" s="12" t="s">
        <v>21</v>
      </c>
      <c r="F21" s="12"/>
      <c r="G21" s="12"/>
      <c r="H21" s="54">
        <f>SUM(H31+H22)</f>
        <v>1839.32</v>
      </c>
    </row>
    <row r="22" spans="1:8" ht="24">
      <c r="A22" s="79"/>
      <c r="B22" s="29" t="s">
        <v>39</v>
      </c>
      <c r="C22" s="13" t="s">
        <v>49</v>
      </c>
      <c r="D22" s="13" t="s">
        <v>18</v>
      </c>
      <c r="E22" s="13" t="s">
        <v>21</v>
      </c>
      <c r="F22" s="13" t="s">
        <v>80</v>
      </c>
      <c r="G22" s="13"/>
      <c r="H22" s="55">
        <f>SUM(H23)</f>
        <v>1487.02</v>
      </c>
    </row>
    <row r="23" spans="1:8" ht="24">
      <c r="A23" s="79"/>
      <c r="B23" s="29" t="s">
        <v>41</v>
      </c>
      <c r="C23" s="13" t="s">
        <v>49</v>
      </c>
      <c r="D23" s="13" t="s">
        <v>18</v>
      </c>
      <c r="E23" s="13" t="s">
        <v>21</v>
      </c>
      <c r="F23" s="13" t="s">
        <v>80</v>
      </c>
      <c r="G23" s="13"/>
      <c r="H23" s="55">
        <f>SUM(H24+H27+H28+H29+H30)</f>
        <v>1487.02</v>
      </c>
    </row>
    <row r="24" spans="1:8" ht="42" customHeight="1">
      <c r="A24" s="79"/>
      <c r="B24" s="29" t="s">
        <v>44</v>
      </c>
      <c r="C24" s="13" t="s">
        <v>49</v>
      </c>
      <c r="D24" s="13" t="s">
        <v>18</v>
      </c>
      <c r="E24" s="13" t="s">
        <v>21</v>
      </c>
      <c r="F24" s="13" t="s">
        <v>80</v>
      </c>
      <c r="G24" s="13" t="s">
        <v>98</v>
      </c>
      <c r="H24" s="55">
        <f>SUM(H25:H26)</f>
        <v>1143.264</v>
      </c>
    </row>
    <row r="25" spans="1:8" s="43" customFormat="1" ht="12.75">
      <c r="A25" s="79"/>
      <c r="B25" s="29" t="s">
        <v>96</v>
      </c>
      <c r="C25" s="13" t="s">
        <v>49</v>
      </c>
      <c r="D25" s="13" t="s">
        <v>18</v>
      </c>
      <c r="E25" s="13" t="s">
        <v>21</v>
      </c>
      <c r="F25" s="13" t="s">
        <v>80</v>
      </c>
      <c r="G25" s="13" t="s">
        <v>30</v>
      </c>
      <c r="H25" s="57">
        <v>878.083</v>
      </c>
    </row>
    <row r="26" spans="1:8" ht="12.75">
      <c r="A26" s="79"/>
      <c r="B26" s="29" t="s">
        <v>94</v>
      </c>
      <c r="C26" s="13" t="s">
        <v>49</v>
      </c>
      <c r="D26" s="13" t="s">
        <v>18</v>
      </c>
      <c r="E26" s="13" t="s">
        <v>21</v>
      </c>
      <c r="F26" s="13" t="s">
        <v>80</v>
      </c>
      <c r="G26" s="13" t="s">
        <v>95</v>
      </c>
      <c r="H26" s="55">
        <v>265.181</v>
      </c>
    </row>
    <row r="27" spans="1:8" ht="24">
      <c r="A27" s="79"/>
      <c r="B27" s="29" t="s">
        <v>31</v>
      </c>
      <c r="C27" s="13" t="s">
        <v>49</v>
      </c>
      <c r="D27" s="13" t="s">
        <v>18</v>
      </c>
      <c r="E27" s="13" t="s">
        <v>21</v>
      </c>
      <c r="F27" s="13" t="s">
        <v>80</v>
      </c>
      <c r="G27" s="13" t="s">
        <v>32</v>
      </c>
      <c r="H27" s="55">
        <v>15</v>
      </c>
    </row>
    <row r="28" spans="1:8" ht="24">
      <c r="A28" s="79"/>
      <c r="B28" s="29" t="s">
        <v>45</v>
      </c>
      <c r="C28" s="13" t="s">
        <v>49</v>
      </c>
      <c r="D28" s="13" t="s">
        <v>18</v>
      </c>
      <c r="E28" s="13" t="s">
        <v>21</v>
      </c>
      <c r="F28" s="13" t="s">
        <v>80</v>
      </c>
      <c r="G28" s="13" t="s">
        <v>33</v>
      </c>
      <c r="H28" s="55">
        <v>324.007</v>
      </c>
    </row>
    <row r="29" spans="1:8" ht="12.75">
      <c r="A29" s="79"/>
      <c r="B29" s="29" t="s">
        <v>123</v>
      </c>
      <c r="C29" s="13" t="s">
        <v>49</v>
      </c>
      <c r="D29" s="13" t="s">
        <v>18</v>
      </c>
      <c r="E29" s="13" t="s">
        <v>21</v>
      </c>
      <c r="F29" s="13" t="s">
        <v>80</v>
      </c>
      <c r="G29" s="13" t="s">
        <v>124</v>
      </c>
      <c r="H29" s="55">
        <v>1</v>
      </c>
    </row>
    <row r="30" spans="1:8" ht="12.75">
      <c r="A30" s="79"/>
      <c r="B30" s="29" t="s">
        <v>112</v>
      </c>
      <c r="C30" s="13" t="s">
        <v>49</v>
      </c>
      <c r="D30" s="13" t="s">
        <v>18</v>
      </c>
      <c r="E30" s="13" t="s">
        <v>21</v>
      </c>
      <c r="F30" s="13" t="s">
        <v>80</v>
      </c>
      <c r="G30" s="13" t="s">
        <v>34</v>
      </c>
      <c r="H30" s="55">
        <v>3.749</v>
      </c>
    </row>
    <row r="31" spans="1:8" ht="60">
      <c r="A31" s="79"/>
      <c r="B31" s="29" t="s">
        <v>119</v>
      </c>
      <c r="C31" s="13" t="s">
        <v>49</v>
      </c>
      <c r="D31" s="13" t="s">
        <v>18</v>
      </c>
      <c r="E31" s="13" t="s">
        <v>21</v>
      </c>
      <c r="F31" s="13" t="s">
        <v>99</v>
      </c>
      <c r="G31" s="13" t="s">
        <v>38</v>
      </c>
      <c r="H31" s="55">
        <f>SUM(H32:H35)</f>
        <v>352.3</v>
      </c>
    </row>
    <row r="32" spans="1:8" ht="36">
      <c r="A32" s="79"/>
      <c r="B32" s="30" t="s">
        <v>113</v>
      </c>
      <c r="C32" s="13" t="s">
        <v>49</v>
      </c>
      <c r="D32" s="13" t="s">
        <v>18</v>
      </c>
      <c r="E32" s="13" t="s">
        <v>21</v>
      </c>
      <c r="F32" s="13" t="s">
        <v>81</v>
      </c>
      <c r="G32" s="13" t="s">
        <v>37</v>
      </c>
      <c r="H32" s="55">
        <v>325</v>
      </c>
    </row>
    <row r="33" spans="1:8" ht="48">
      <c r="A33" s="79"/>
      <c r="B33" s="29" t="s">
        <v>115</v>
      </c>
      <c r="C33" s="13" t="s">
        <v>49</v>
      </c>
      <c r="D33" s="13" t="s">
        <v>18</v>
      </c>
      <c r="E33" s="13" t="s">
        <v>21</v>
      </c>
      <c r="F33" s="13" t="s">
        <v>82</v>
      </c>
      <c r="G33" s="13" t="s">
        <v>37</v>
      </c>
      <c r="H33" s="55">
        <v>25.3</v>
      </c>
    </row>
    <row r="34" spans="1:8" ht="48">
      <c r="A34" s="79"/>
      <c r="B34" s="29" t="s">
        <v>116</v>
      </c>
      <c r="C34" s="13" t="s">
        <v>49</v>
      </c>
      <c r="D34" s="13" t="s">
        <v>18</v>
      </c>
      <c r="E34" s="13" t="s">
        <v>21</v>
      </c>
      <c r="F34" s="13" t="s">
        <v>83</v>
      </c>
      <c r="G34" s="13" t="s">
        <v>37</v>
      </c>
      <c r="H34" s="55">
        <v>1</v>
      </c>
    </row>
    <row r="35" spans="1:8" ht="81" customHeight="1">
      <c r="A35" s="79"/>
      <c r="B35" s="29" t="s">
        <v>117</v>
      </c>
      <c r="C35" s="13" t="s">
        <v>49</v>
      </c>
      <c r="D35" s="13" t="s">
        <v>18</v>
      </c>
      <c r="E35" s="13" t="s">
        <v>21</v>
      </c>
      <c r="F35" s="13" t="s">
        <v>114</v>
      </c>
      <c r="G35" s="13" t="s">
        <v>37</v>
      </c>
      <c r="H35" s="55">
        <v>1</v>
      </c>
    </row>
    <row r="36" spans="1:8" ht="12.75">
      <c r="A36" s="79"/>
      <c r="B36" s="28" t="s">
        <v>29</v>
      </c>
      <c r="C36" s="12" t="s">
        <v>49</v>
      </c>
      <c r="D36" s="12" t="s">
        <v>18</v>
      </c>
      <c r="E36" s="12" t="s">
        <v>26</v>
      </c>
      <c r="F36" s="12"/>
      <c r="G36" s="12"/>
      <c r="H36" s="54">
        <f>SUM(H37)</f>
        <v>1</v>
      </c>
    </row>
    <row r="37" spans="1:8" ht="36">
      <c r="A37" s="79"/>
      <c r="B37" s="29" t="s">
        <v>91</v>
      </c>
      <c r="C37" s="13" t="s">
        <v>49</v>
      </c>
      <c r="D37" s="13" t="s">
        <v>18</v>
      </c>
      <c r="E37" s="13" t="s">
        <v>26</v>
      </c>
      <c r="F37" s="13" t="s">
        <v>92</v>
      </c>
      <c r="G37" s="13"/>
      <c r="H37" s="55">
        <f>SUM(H38)</f>
        <v>1</v>
      </c>
    </row>
    <row r="38" spans="1:8" ht="12.75">
      <c r="A38" s="79"/>
      <c r="B38" s="29" t="s">
        <v>43</v>
      </c>
      <c r="C38" s="13" t="s">
        <v>49</v>
      </c>
      <c r="D38" s="13" t="s">
        <v>18</v>
      </c>
      <c r="E38" s="13" t="s">
        <v>26</v>
      </c>
      <c r="F38" s="13" t="s">
        <v>92</v>
      </c>
      <c r="G38" s="13" t="s">
        <v>35</v>
      </c>
      <c r="H38" s="55">
        <v>1</v>
      </c>
    </row>
    <row r="39" spans="1:8" s="44" customFormat="1" ht="12.75">
      <c r="A39" s="79"/>
      <c r="B39" s="28" t="s">
        <v>130</v>
      </c>
      <c r="C39" s="12" t="s">
        <v>49</v>
      </c>
      <c r="D39" s="12" t="s">
        <v>18</v>
      </c>
      <c r="E39" s="12" t="s">
        <v>131</v>
      </c>
      <c r="F39" s="12"/>
      <c r="G39" s="12"/>
      <c r="H39" s="74">
        <f>SUM(H40)</f>
        <v>449.68997</v>
      </c>
    </row>
    <row r="40" spans="1:8" ht="24">
      <c r="A40" s="79"/>
      <c r="B40" s="29" t="s">
        <v>132</v>
      </c>
      <c r="C40" s="13" t="s">
        <v>49</v>
      </c>
      <c r="D40" s="13" t="s">
        <v>18</v>
      </c>
      <c r="E40" s="13" t="s">
        <v>131</v>
      </c>
      <c r="F40" s="13" t="s">
        <v>133</v>
      </c>
      <c r="G40" s="13"/>
      <c r="H40" s="75">
        <f>SUM(H41)</f>
        <v>449.68997</v>
      </c>
    </row>
    <row r="41" spans="1:8" ht="28.5" customHeight="1">
      <c r="A41" s="79"/>
      <c r="B41" s="29" t="s">
        <v>134</v>
      </c>
      <c r="C41" s="13" t="s">
        <v>49</v>
      </c>
      <c r="D41" s="13" t="s">
        <v>18</v>
      </c>
      <c r="E41" s="13" t="s">
        <v>131</v>
      </c>
      <c r="F41" s="13" t="s">
        <v>133</v>
      </c>
      <c r="G41" s="13" t="s">
        <v>135</v>
      </c>
      <c r="H41" s="75">
        <f>SUM(H42:H43)</f>
        <v>449.68997</v>
      </c>
    </row>
    <row r="42" spans="1:8" ht="46.5" customHeight="1">
      <c r="A42" s="79"/>
      <c r="B42" s="29" t="s">
        <v>96</v>
      </c>
      <c r="C42" s="13" t="s">
        <v>49</v>
      </c>
      <c r="D42" s="13" t="s">
        <v>18</v>
      </c>
      <c r="E42" s="13" t="s">
        <v>131</v>
      </c>
      <c r="F42" s="13" t="s">
        <v>133</v>
      </c>
      <c r="G42" s="13" t="s">
        <v>136</v>
      </c>
      <c r="H42" s="75">
        <v>345.384</v>
      </c>
    </row>
    <row r="43" spans="1:8" ht="15" customHeight="1">
      <c r="A43" s="79"/>
      <c r="B43" s="29" t="s">
        <v>94</v>
      </c>
      <c r="C43" s="13" t="s">
        <v>49</v>
      </c>
      <c r="D43" s="13" t="s">
        <v>18</v>
      </c>
      <c r="E43" s="13" t="s">
        <v>131</v>
      </c>
      <c r="F43" s="13" t="s">
        <v>133</v>
      </c>
      <c r="G43" s="13" t="s">
        <v>137</v>
      </c>
      <c r="H43" s="75">
        <v>104.30597</v>
      </c>
    </row>
    <row r="44" spans="1:8" ht="28.5" customHeight="1">
      <c r="A44" s="79"/>
      <c r="B44" s="73" t="s">
        <v>58</v>
      </c>
      <c r="C44" s="12" t="s">
        <v>49</v>
      </c>
      <c r="D44" s="71" t="s">
        <v>20</v>
      </c>
      <c r="E44" s="71"/>
      <c r="F44" s="71"/>
      <c r="G44" s="71"/>
      <c r="H44" s="58">
        <f>SUM(H45)</f>
        <v>157.9</v>
      </c>
    </row>
    <row r="45" spans="1:8" s="43" customFormat="1" ht="13.5" customHeight="1">
      <c r="A45" s="79"/>
      <c r="B45" s="31" t="s">
        <v>7</v>
      </c>
      <c r="C45" s="12" t="s">
        <v>49</v>
      </c>
      <c r="D45" s="12" t="s">
        <v>20</v>
      </c>
      <c r="E45" s="12" t="s">
        <v>22</v>
      </c>
      <c r="F45" s="12"/>
      <c r="G45" s="12"/>
      <c r="H45" s="54">
        <f>SUM(H46)</f>
        <v>157.9</v>
      </c>
    </row>
    <row r="46" spans="1:8" ht="13.5" customHeight="1">
      <c r="A46" s="79"/>
      <c r="B46" s="32" t="s">
        <v>36</v>
      </c>
      <c r="C46" s="13" t="s">
        <v>49</v>
      </c>
      <c r="D46" s="13" t="s">
        <v>20</v>
      </c>
      <c r="E46" s="13" t="s">
        <v>22</v>
      </c>
      <c r="F46" s="13" t="s">
        <v>84</v>
      </c>
      <c r="G46" s="13"/>
      <c r="H46" s="55">
        <f>SUM(H47)</f>
        <v>157.9</v>
      </c>
    </row>
    <row r="47" spans="1:8" ht="45" customHeight="1">
      <c r="A47" s="79"/>
      <c r="B47" s="29" t="s">
        <v>44</v>
      </c>
      <c r="C47" s="13" t="s">
        <v>49</v>
      </c>
      <c r="D47" s="13" t="s">
        <v>20</v>
      </c>
      <c r="E47" s="13" t="s">
        <v>22</v>
      </c>
      <c r="F47" s="13" t="s">
        <v>84</v>
      </c>
      <c r="G47" s="13" t="s">
        <v>98</v>
      </c>
      <c r="H47" s="55">
        <f>SUM(H48:H49)</f>
        <v>157.9</v>
      </c>
    </row>
    <row r="48" spans="1:8" ht="12.75">
      <c r="A48" s="79"/>
      <c r="B48" s="16" t="s">
        <v>96</v>
      </c>
      <c r="C48" s="13" t="s">
        <v>49</v>
      </c>
      <c r="D48" s="13" t="s">
        <v>20</v>
      </c>
      <c r="E48" s="13" t="s">
        <v>22</v>
      </c>
      <c r="F48" s="14" t="s">
        <v>84</v>
      </c>
      <c r="G48" s="15" t="s">
        <v>30</v>
      </c>
      <c r="H48" s="56">
        <v>121.275</v>
      </c>
    </row>
    <row r="49" spans="1:8" ht="12.75">
      <c r="A49" s="79"/>
      <c r="B49" s="29" t="s">
        <v>94</v>
      </c>
      <c r="C49" s="13" t="s">
        <v>49</v>
      </c>
      <c r="D49" s="13" t="s">
        <v>20</v>
      </c>
      <c r="E49" s="13" t="s">
        <v>22</v>
      </c>
      <c r="F49" s="13" t="s">
        <v>84</v>
      </c>
      <c r="G49" s="13" t="s">
        <v>95</v>
      </c>
      <c r="H49" s="55">
        <v>36.625</v>
      </c>
    </row>
    <row r="50" spans="1:8" s="47" customFormat="1" ht="12.75">
      <c r="A50" s="79"/>
      <c r="B50" s="28" t="s">
        <v>74</v>
      </c>
      <c r="C50" s="13" t="s">
        <v>49</v>
      </c>
      <c r="D50" s="12" t="s">
        <v>21</v>
      </c>
      <c r="E50" s="12"/>
      <c r="F50" s="12"/>
      <c r="G50" s="12"/>
      <c r="H50" s="58">
        <f>SUM(H52)</f>
        <v>2187.5</v>
      </c>
    </row>
    <row r="51" spans="1:8" s="47" customFormat="1" ht="12.75">
      <c r="A51" s="79"/>
      <c r="B51" s="28" t="s">
        <v>75</v>
      </c>
      <c r="C51" s="12" t="s">
        <v>49</v>
      </c>
      <c r="D51" s="12" t="s">
        <v>21</v>
      </c>
      <c r="E51" s="12" t="s">
        <v>76</v>
      </c>
      <c r="F51" s="12"/>
      <c r="G51" s="12"/>
      <c r="H51" s="54">
        <f>SUM(H52)</f>
        <v>2187.5</v>
      </c>
    </row>
    <row r="52" spans="1:8" s="47" customFormat="1" ht="17.25" customHeight="1">
      <c r="A52" s="79"/>
      <c r="B52" s="29" t="s">
        <v>67</v>
      </c>
      <c r="C52" s="13" t="s">
        <v>49</v>
      </c>
      <c r="D52" s="13" t="s">
        <v>21</v>
      </c>
      <c r="E52" s="13" t="s">
        <v>76</v>
      </c>
      <c r="F52" s="13" t="s">
        <v>85</v>
      </c>
      <c r="G52" s="13"/>
      <c r="H52" s="55">
        <f>SUM(H53:H54)</f>
        <v>2187.5</v>
      </c>
    </row>
    <row r="53" spans="1:8" s="47" customFormat="1" ht="26.25" customHeight="1">
      <c r="A53" s="79"/>
      <c r="B53" s="29" t="s">
        <v>45</v>
      </c>
      <c r="C53" s="13" t="s">
        <v>49</v>
      </c>
      <c r="D53" s="13" t="s">
        <v>21</v>
      </c>
      <c r="E53" s="13" t="s">
        <v>76</v>
      </c>
      <c r="F53" s="13" t="s">
        <v>85</v>
      </c>
      <c r="G53" s="13" t="s">
        <v>33</v>
      </c>
      <c r="H53" s="55">
        <v>2182.5</v>
      </c>
    </row>
    <row r="54" spans="1:8" s="47" customFormat="1" ht="29.25" customHeight="1">
      <c r="A54" s="79"/>
      <c r="B54" s="29" t="s">
        <v>123</v>
      </c>
      <c r="C54" s="13" t="s">
        <v>49</v>
      </c>
      <c r="D54" s="13" t="s">
        <v>21</v>
      </c>
      <c r="E54" s="13" t="s">
        <v>76</v>
      </c>
      <c r="F54" s="13" t="s">
        <v>85</v>
      </c>
      <c r="G54" s="13" t="s">
        <v>124</v>
      </c>
      <c r="H54" s="55">
        <v>5</v>
      </c>
    </row>
    <row r="55" spans="1:8" ht="12.75">
      <c r="A55" s="79"/>
      <c r="B55" s="28" t="s">
        <v>23</v>
      </c>
      <c r="C55" s="12" t="s">
        <v>49</v>
      </c>
      <c r="D55" s="46" t="s">
        <v>24</v>
      </c>
      <c r="E55" s="46"/>
      <c r="F55" s="45"/>
      <c r="G55" s="46"/>
      <c r="H55" s="58">
        <f>SUM(H56+H61)</f>
        <v>115</v>
      </c>
    </row>
    <row r="56" spans="1:8" ht="12.75">
      <c r="A56" s="79"/>
      <c r="B56" s="59" t="s">
        <v>8</v>
      </c>
      <c r="C56" s="60" t="s">
        <v>49</v>
      </c>
      <c r="D56" s="60" t="s">
        <v>24</v>
      </c>
      <c r="E56" s="60" t="s">
        <v>22</v>
      </c>
      <c r="F56" s="60"/>
      <c r="G56" s="60"/>
      <c r="H56" s="61">
        <f>SUM(H57+H59)</f>
        <v>105</v>
      </c>
    </row>
    <row r="57" spans="1:8" ht="12.75">
      <c r="A57" s="79"/>
      <c r="B57" s="29" t="s">
        <v>101</v>
      </c>
      <c r="C57" s="13" t="s">
        <v>49</v>
      </c>
      <c r="D57" s="13" t="s">
        <v>24</v>
      </c>
      <c r="E57" s="13" t="s">
        <v>22</v>
      </c>
      <c r="F57" s="13" t="s">
        <v>87</v>
      </c>
      <c r="G57" s="13"/>
      <c r="H57" s="55">
        <f>SUM(H58:H58)</f>
        <v>100</v>
      </c>
    </row>
    <row r="58" spans="1:8" ht="24">
      <c r="A58" s="79"/>
      <c r="B58" s="29" t="s">
        <v>45</v>
      </c>
      <c r="C58" s="13" t="s">
        <v>49</v>
      </c>
      <c r="D58" s="13" t="s">
        <v>24</v>
      </c>
      <c r="E58" s="13" t="s">
        <v>22</v>
      </c>
      <c r="F58" s="13" t="s">
        <v>87</v>
      </c>
      <c r="G58" s="13" t="s">
        <v>33</v>
      </c>
      <c r="H58" s="55">
        <v>100</v>
      </c>
    </row>
    <row r="59" spans="1:8" ht="36">
      <c r="A59" s="79"/>
      <c r="B59" s="29" t="s">
        <v>105</v>
      </c>
      <c r="C59" s="13" t="s">
        <v>49</v>
      </c>
      <c r="D59" s="13" t="s">
        <v>24</v>
      </c>
      <c r="E59" s="13" t="s">
        <v>22</v>
      </c>
      <c r="F59" s="13" t="s">
        <v>138</v>
      </c>
      <c r="G59" s="13"/>
      <c r="H59" s="55">
        <f>SUM(H60)</f>
        <v>5</v>
      </c>
    </row>
    <row r="60" spans="1:8" s="44" customFormat="1" ht="24">
      <c r="A60" s="79"/>
      <c r="B60" s="29" t="s">
        <v>45</v>
      </c>
      <c r="C60" s="13" t="s">
        <v>49</v>
      </c>
      <c r="D60" s="13" t="s">
        <v>24</v>
      </c>
      <c r="E60" s="13" t="s">
        <v>22</v>
      </c>
      <c r="F60" s="13" t="s">
        <v>138</v>
      </c>
      <c r="G60" s="13" t="s">
        <v>33</v>
      </c>
      <c r="H60" s="55">
        <v>5</v>
      </c>
    </row>
    <row r="61" spans="1:8" ht="24">
      <c r="A61" s="79"/>
      <c r="B61" s="28" t="s">
        <v>102</v>
      </c>
      <c r="C61" s="13" t="s">
        <v>49</v>
      </c>
      <c r="D61" s="13" t="s">
        <v>24</v>
      </c>
      <c r="E61" s="13" t="s">
        <v>24</v>
      </c>
      <c r="F61" s="13"/>
      <c r="G61" s="13"/>
      <c r="H61" s="55">
        <f>SUM(H62)</f>
        <v>10</v>
      </c>
    </row>
    <row r="62" spans="1:8" ht="64.5" customHeight="1">
      <c r="A62" s="79"/>
      <c r="B62" s="29" t="s">
        <v>68</v>
      </c>
      <c r="C62" s="13" t="s">
        <v>49</v>
      </c>
      <c r="D62" s="13" t="s">
        <v>24</v>
      </c>
      <c r="E62" s="13" t="s">
        <v>24</v>
      </c>
      <c r="F62" s="13" t="s">
        <v>86</v>
      </c>
      <c r="G62" s="13"/>
      <c r="H62" s="55">
        <f>SUM(H63)</f>
        <v>10</v>
      </c>
    </row>
    <row r="63" spans="1:8" ht="57.75" customHeight="1">
      <c r="A63" s="79"/>
      <c r="B63" s="29" t="s">
        <v>45</v>
      </c>
      <c r="C63" s="13" t="s">
        <v>49</v>
      </c>
      <c r="D63" s="13" t="s">
        <v>24</v>
      </c>
      <c r="E63" s="13" t="s">
        <v>24</v>
      </c>
      <c r="F63" s="13" t="s">
        <v>86</v>
      </c>
      <c r="G63" s="13" t="s">
        <v>33</v>
      </c>
      <c r="H63" s="55">
        <v>10</v>
      </c>
    </row>
    <row r="64" spans="1:8" ht="50.25" customHeight="1">
      <c r="A64" s="79"/>
      <c r="B64" s="28" t="s">
        <v>69</v>
      </c>
      <c r="C64" s="12" t="s">
        <v>49</v>
      </c>
      <c r="D64" s="12" t="s">
        <v>70</v>
      </c>
      <c r="E64" s="12"/>
      <c r="F64" s="12"/>
      <c r="G64" s="12"/>
      <c r="H64" s="58">
        <f>SUM(H68+H65)</f>
        <v>1688.6999999999998</v>
      </c>
    </row>
    <row r="65" spans="1:8" s="43" customFormat="1" ht="12.75">
      <c r="A65" s="79"/>
      <c r="B65" s="28" t="s">
        <v>71</v>
      </c>
      <c r="C65" s="13" t="s">
        <v>49</v>
      </c>
      <c r="D65" s="13" t="s">
        <v>70</v>
      </c>
      <c r="E65" s="13" t="s">
        <v>18</v>
      </c>
      <c r="F65" s="13"/>
      <c r="G65" s="13"/>
      <c r="H65" s="54">
        <f>SUM(H66)</f>
        <v>1133.3</v>
      </c>
    </row>
    <row r="66" spans="1:8" ht="60">
      <c r="A66" s="79"/>
      <c r="B66" s="29" t="s">
        <v>100</v>
      </c>
      <c r="C66" s="13" t="s">
        <v>49</v>
      </c>
      <c r="D66" s="13" t="s">
        <v>70</v>
      </c>
      <c r="E66" s="13" t="s">
        <v>18</v>
      </c>
      <c r="F66" s="13" t="s">
        <v>139</v>
      </c>
      <c r="G66" s="13"/>
      <c r="H66" s="55">
        <f>SUM(H67)</f>
        <v>1133.3</v>
      </c>
    </row>
    <row r="67" spans="1:8" ht="48">
      <c r="A67" s="79"/>
      <c r="B67" s="29" t="s">
        <v>103</v>
      </c>
      <c r="C67" s="13" t="s">
        <v>49</v>
      </c>
      <c r="D67" s="13" t="s">
        <v>70</v>
      </c>
      <c r="E67" s="13" t="s">
        <v>18</v>
      </c>
      <c r="F67" s="13" t="s">
        <v>140</v>
      </c>
      <c r="G67" s="13" t="s">
        <v>37</v>
      </c>
      <c r="H67" s="55">
        <v>1133.3</v>
      </c>
    </row>
    <row r="68" spans="1:8" ht="48">
      <c r="A68" s="79"/>
      <c r="B68" s="29" t="s">
        <v>118</v>
      </c>
      <c r="C68" s="13" t="s">
        <v>49</v>
      </c>
      <c r="D68" s="13" t="s">
        <v>70</v>
      </c>
      <c r="E68" s="13" t="s">
        <v>21</v>
      </c>
      <c r="F68" s="13" t="s">
        <v>141</v>
      </c>
      <c r="G68" s="13" t="s">
        <v>37</v>
      </c>
      <c r="H68" s="55">
        <v>555.4</v>
      </c>
    </row>
    <row r="69" spans="1:8" s="43" customFormat="1" ht="12.75">
      <c r="A69" s="79"/>
      <c r="B69" s="28" t="s">
        <v>9</v>
      </c>
      <c r="C69" s="12" t="s">
        <v>49</v>
      </c>
      <c r="D69" s="45" t="s">
        <v>25</v>
      </c>
      <c r="E69" s="46"/>
      <c r="F69" s="45"/>
      <c r="G69" s="46"/>
      <c r="H69" s="58">
        <f>SUM(H70)</f>
        <v>39.996</v>
      </c>
    </row>
    <row r="70" spans="1:8" ht="17.25" customHeight="1">
      <c r="A70" s="79"/>
      <c r="B70" s="28" t="s">
        <v>10</v>
      </c>
      <c r="C70" s="13" t="s">
        <v>49</v>
      </c>
      <c r="D70" s="13" t="s">
        <v>25</v>
      </c>
      <c r="E70" s="13" t="s">
        <v>18</v>
      </c>
      <c r="F70" s="13"/>
      <c r="G70" s="13"/>
      <c r="H70" s="54">
        <f>SUM(H71)</f>
        <v>39.996</v>
      </c>
    </row>
    <row r="71" spans="1:8" ht="12.75">
      <c r="A71" s="79"/>
      <c r="B71" s="33" t="s">
        <v>42</v>
      </c>
      <c r="C71" s="13" t="s">
        <v>49</v>
      </c>
      <c r="D71" s="13" t="s">
        <v>25</v>
      </c>
      <c r="E71" s="13" t="s">
        <v>18</v>
      </c>
      <c r="F71" s="13" t="s">
        <v>88</v>
      </c>
      <c r="G71" s="13"/>
      <c r="H71" s="55">
        <f>SUM(H72)</f>
        <v>39.996</v>
      </c>
    </row>
    <row r="72" spans="1:8" ht="24">
      <c r="A72" s="79"/>
      <c r="B72" s="34" t="s">
        <v>46</v>
      </c>
      <c r="C72" s="13" t="s">
        <v>49</v>
      </c>
      <c r="D72" s="13" t="s">
        <v>25</v>
      </c>
      <c r="E72" s="13" t="s">
        <v>18</v>
      </c>
      <c r="F72" s="13" t="s">
        <v>88</v>
      </c>
      <c r="G72" s="13" t="s">
        <v>47</v>
      </c>
      <c r="H72" s="55">
        <v>39.996</v>
      </c>
    </row>
    <row r="73" spans="1:9" ht="12.75">
      <c r="A73" s="79"/>
      <c r="B73" s="28" t="s">
        <v>11</v>
      </c>
      <c r="C73" s="12" t="s">
        <v>49</v>
      </c>
      <c r="D73" s="45" t="s">
        <v>26</v>
      </c>
      <c r="E73" s="46"/>
      <c r="F73" s="45"/>
      <c r="G73" s="46"/>
      <c r="H73" s="58">
        <f>SUM(H74)</f>
        <v>10</v>
      </c>
      <c r="I73" s="3" t="s">
        <v>111</v>
      </c>
    </row>
    <row r="74" spans="1:8" ht="21" customHeight="1">
      <c r="A74" s="79"/>
      <c r="B74" s="28" t="s">
        <v>65</v>
      </c>
      <c r="C74" s="13" t="s">
        <v>49</v>
      </c>
      <c r="D74" s="13" t="s">
        <v>26</v>
      </c>
      <c r="E74" s="13" t="s">
        <v>20</v>
      </c>
      <c r="F74" s="13"/>
      <c r="G74" s="13"/>
      <c r="H74" s="55">
        <f>SUM(H75)</f>
        <v>10</v>
      </c>
    </row>
    <row r="75" spans="1:8" ht="66.75" customHeight="1">
      <c r="A75" s="79"/>
      <c r="B75" s="33" t="s">
        <v>89</v>
      </c>
      <c r="C75" s="13" t="s">
        <v>49</v>
      </c>
      <c r="D75" s="13" t="s">
        <v>26</v>
      </c>
      <c r="E75" s="13" t="s">
        <v>20</v>
      </c>
      <c r="F75" s="13" t="s">
        <v>90</v>
      </c>
      <c r="G75" s="13"/>
      <c r="H75" s="55">
        <f>SUM(H76)</f>
        <v>10</v>
      </c>
    </row>
    <row r="76" spans="1:8" ht="24">
      <c r="A76" s="79"/>
      <c r="B76" s="29" t="s">
        <v>45</v>
      </c>
      <c r="C76" s="13" t="s">
        <v>49</v>
      </c>
      <c r="D76" s="13" t="s">
        <v>26</v>
      </c>
      <c r="E76" s="13" t="s">
        <v>20</v>
      </c>
      <c r="F76" s="13" t="s">
        <v>90</v>
      </c>
      <c r="G76" s="13" t="s">
        <v>93</v>
      </c>
      <c r="H76" s="55">
        <v>10</v>
      </c>
    </row>
    <row r="77" spans="1:8" ht="12.75">
      <c r="A77" s="79"/>
      <c r="B77" s="35" t="s">
        <v>27</v>
      </c>
      <c r="C77" s="42"/>
      <c r="D77" s="42"/>
      <c r="E77" s="42"/>
      <c r="F77" s="42"/>
      <c r="G77" s="42"/>
      <c r="H77" s="70">
        <f>SUM(H14+H44+H50+H55+H64+H69+H73)</f>
        <v>7394.98997</v>
      </c>
    </row>
  </sheetData>
  <sheetProtection/>
  <mergeCells count="10">
    <mergeCell ref="A13:A77"/>
    <mergeCell ref="A8:G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2021-01-29T07:13:07Z</cp:lastPrinted>
  <dcterms:created xsi:type="dcterms:W3CDTF">2009-12-08T03:06:20Z</dcterms:created>
  <dcterms:modified xsi:type="dcterms:W3CDTF">2021-01-29T07:13:38Z</dcterms:modified>
  <cp:category/>
  <cp:version/>
  <cp:contentType/>
  <cp:contentStatus/>
</cp:coreProperties>
</file>